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ustinanderson/Library/Mobile Documents/com~apple~CloudDocs/1. Desert Ridge/6. Exhibitor Docs/"/>
    </mc:Choice>
  </mc:AlternateContent>
  <xr:revisionPtr revIDLastSave="0" documentId="8_{1903A2B6-E514-4344-A154-0326495BBFD4}" xr6:coauthVersionLast="47" xr6:coauthVersionMax="47" xr10:uidLastSave="{00000000-0000-0000-0000-000000000000}"/>
  <bookViews>
    <workbookView xWindow="68260" yWindow="500" windowWidth="34140" windowHeight="28300" xr2:uid="{00000000-000D-0000-FFFF-FFFF00000000}"/>
  </bookViews>
  <sheets>
    <sheet name="Order Form" sheetId="8" r:id="rId1"/>
  </sheets>
  <definedNames>
    <definedName name="_xlnm.Print_Area" localSheetId="0">'Order Form'!$A$1:$U$57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0" i="8" l="1"/>
  <c r="Q30" i="8"/>
  <c r="M52" i="8" l="1"/>
  <c r="S44" i="8" l="1"/>
  <c r="S37" i="8"/>
  <c r="S36" i="8"/>
  <c r="S35" i="8"/>
  <c r="S32" i="8"/>
  <c r="S31" i="8"/>
  <c r="S29" i="8"/>
  <c r="S28" i="8"/>
  <c r="S45" i="8"/>
  <c r="S43" i="8"/>
  <c r="S42" i="8"/>
  <c r="S41" i="8"/>
  <c r="Q32" i="8"/>
  <c r="Q31" i="8"/>
  <c r="Q29" i="8"/>
  <c r="Q28" i="8"/>
  <c r="S39" i="8" l="1"/>
  <c r="S33" i="8"/>
  <c r="S48" i="8"/>
  <c r="M50" i="8"/>
  <c r="S51" i="8" l="1"/>
  <c r="S53" i="8" s="1"/>
  <c r="S54" i="8" l="1"/>
  <c r="S55" i="8" s="1"/>
</calcChain>
</file>

<file path=xl/sharedStrings.xml><?xml version="1.0" encoding="utf-8"?>
<sst xmlns="http://schemas.openxmlformats.org/spreadsheetml/2006/main" count="64" uniqueCount="56">
  <si>
    <t>Email:</t>
  </si>
  <si>
    <t>5350 East Marriott Drive</t>
  </si>
  <si>
    <t>Phone:</t>
  </si>
  <si>
    <t>Phoenix,  AZ  85054</t>
  </si>
  <si>
    <t>CUSTOMER INFORMATION</t>
  </si>
  <si>
    <t xml:space="preserve">Company:  </t>
  </si>
  <si>
    <t>Address:</t>
  </si>
  <si>
    <t>City:</t>
  </si>
  <si>
    <t>YES</t>
  </si>
  <si>
    <t>State:</t>
  </si>
  <si>
    <t xml:space="preserve">Zip Code: </t>
  </si>
  <si>
    <t>NO</t>
  </si>
  <si>
    <t>Fax:</t>
  </si>
  <si>
    <t xml:space="preserve">Date: </t>
  </si>
  <si>
    <t>Time:</t>
  </si>
  <si>
    <t>PRICING IS PER DAY.</t>
  </si>
  <si>
    <t>AN ELECTRONIC RECEIPT WILL BE EMAILED TO THE ABOVE LISTED CONTACT</t>
  </si>
  <si>
    <t xml:space="preserve">Very Important:  </t>
  </si>
  <si>
    <t xml:space="preserve"> After this date, the advance-rate will no longer be available.       Prices are for exhibit floor only.</t>
  </si>
  <si>
    <t>Please Confirm Order sent 14 Days in advance?</t>
  </si>
  <si>
    <t>QTY</t>
  </si>
  <si>
    <t>Days</t>
  </si>
  <si>
    <t>EQUIPMENT</t>
  </si>
  <si>
    <t>Advance Rate</t>
  </si>
  <si>
    <t>Normal Rate</t>
  </si>
  <si>
    <t>Total</t>
  </si>
  <si>
    <t>Equipment Subtotal</t>
  </si>
  <si>
    <t xml:space="preserve">INTERNET  </t>
  </si>
  <si>
    <t>Internet Subtotal</t>
  </si>
  <si>
    <t>Power Subtotal</t>
  </si>
  <si>
    <t>Please return completed form to:</t>
  </si>
  <si>
    <t>Services Subtotal</t>
  </si>
  <si>
    <t>Set Up and Strike Labor (25%)</t>
  </si>
  <si>
    <t>Event Technology Support (25%)</t>
  </si>
  <si>
    <t>Tax @ (8.6%)</t>
  </si>
  <si>
    <t>Signature</t>
  </si>
  <si>
    <t>Date</t>
  </si>
  <si>
    <t>Grand Total</t>
  </si>
  <si>
    <t xml:space="preserve">52" Monitor Package (Includes Tall Stand) </t>
  </si>
  <si>
    <t>61" Monitor Package  (Includes Tall Stand)</t>
  </si>
  <si>
    <t>Dell Latitude E6410 - Laptop Computer with Office 2007</t>
  </si>
  <si>
    <t>Dell E2011H - 21" LCD Data Monitor</t>
  </si>
  <si>
    <t>42" Monitor Package (Includes Tall Stand)</t>
  </si>
  <si>
    <t>Workshop Wired Internet Connection - 10Mbps down/up</t>
  </si>
  <si>
    <t>Rate</t>
  </si>
  <si>
    <t>precious.welch@psav.com</t>
  </si>
  <si>
    <t>602-531-2509</t>
  </si>
  <si>
    <t>ENCORE WILL CONTACT YOU DIRECTLY FOR PAYMENT INFORMATION</t>
  </si>
  <si>
    <t xml:space="preserve">Workshop Room:  </t>
  </si>
  <si>
    <t xml:space="preserve">Event Name:  </t>
  </si>
  <si>
    <t>Onsite Contact</t>
  </si>
  <si>
    <t>Workshop Start</t>
  </si>
  <si>
    <t>Workshop End</t>
  </si>
  <si>
    <r>
      <t xml:space="preserve">To guarantee equipment availability and advanced-rate pricing, place your order at least </t>
    </r>
    <r>
      <rPr>
        <b/>
        <sz val="11"/>
        <color rgb="FFFF0000"/>
        <rFont val="Calibri Light"/>
        <family val="2"/>
        <scheme val="major"/>
      </rPr>
      <t>14</t>
    </r>
    <r>
      <rPr>
        <sz val="10"/>
        <color theme="1"/>
        <rFont val="Calibri Light"/>
        <family val="2"/>
        <scheme val="major"/>
      </rPr>
      <t xml:space="preserve"> days prior to Booth Start date.  </t>
    </r>
  </si>
  <si>
    <t xml:space="preserve">Event Information </t>
  </si>
  <si>
    <t>LTEN -2023 Annual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</si>
</sst>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[$-409]h:mm\ AM/PM;@"/>
    <numFmt numFmtId="166" formatCode="[&lt;=9999999]###\-####;\(###\)\ ###\-####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2"/>
      <color theme="4" tint="-0.249977111117893"/>
      <name val="Arial Narrow"/>
      <family val="2"/>
    </font>
    <font>
      <sz val="10"/>
      <color rgb="FF0070C0"/>
      <name val="Arial"/>
      <family val="2"/>
    </font>
    <font>
      <sz val="12"/>
      <color theme="0"/>
      <name val="Arial Narrow"/>
      <family val="2"/>
    </font>
    <font>
      <sz val="10"/>
      <color theme="0"/>
      <name val="Arial Narrow"/>
      <family val="2"/>
    </font>
    <font>
      <b/>
      <sz val="12"/>
      <color rgb="FFFF0000"/>
      <name val="Arial Narrow"/>
      <family val="2"/>
    </font>
    <font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u/>
      <sz val="12"/>
      <color theme="1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name val="Calibri Light"/>
      <family val="2"/>
      <scheme val="major"/>
    </font>
    <font>
      <sz val="10"/>
      <color rgb="FF0070C0"/>
      <name val="Calibri Light"/>
      <family val="2"/>
      <scheme val="major"/>
    </font>
    <font>
      <sz val="8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sz val="12"/>
      <color theme="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4"/>
      <color rgb="FFFF000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2"/>
      <color theme="4" tint="-0.249977111117893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9"/>
      <color theme="0"/>
      <name val="Calibri Light"/>
      <family val="2"/>
      <scheme val="major"/>
    </font>
    <font>
      <b/>
      <sz val="10"/>
      <color theme="4" tint="-0.249977111117893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8"/>
      <color theme="0"/>
      <name val="Calibri Light"/>
      <family val="2"/>
      <scheme val="major"/>
    </font>
    <font>
      <b/>
      <sz val="8"/>
      <color theme="0"/>
      <name val="Calibri Light"/>
      <family val="2"/>
      <scheme val="major"/>
    </font>
    <font>
      <sz val="10"/>
      <color theme="4" tint="-0.249977111117893"/>
      <name val="Calibri Light"/>
      <family val="2"/>
      <scheme val="major"/>
    </font>
    <font>
      <b/>
      <sz val="11"/>
      <color theme="4" tint="-0.249977111117893"/>
      <name val="Calibri Light"/>
      <family val="2"/>
      <scheme val="major"/>
    </font>
    <font>
      <sz val="11"/>
      <name val="Calibri Light"/>
      <family val="2"/>
      <scheme val="major"/>
    </font>
    <font>
      <b/>
      <sz val="10"/>
      <name val="Calibri Light"/>
      <family val="2"/>
      <scheme val="major"/>
    </font>
    <font>
      <sz val="9"/>
      <color theme="0"/>
      <name val="Arial"/>
      <family val="2"/>
    </font>
    <font>
      <sz val="9"/>
      <name val="Calibri Light"/>
      <family val="2"/>
      <scheme val="major"/>
    </font>
    <font>
      <sz val="9"/>
      <color rgb="FF0070C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0" fillId="0" borderId="0"/>
    <xf numFmtId="0" fontId="11" fillId="0" borderId="0"/>
  </cellStyleXfs>
  <cellXfs count="137">
    <xf numFmtId="0" fontId="0" fillId="0" borderId="0" xfId="0"/>
    <xf numFmtId="0" fontId="0" fillId="3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8" fillId="0" borderId="0" xfId="0" applyFont="1"/>
    <xf numFmtId="0" fontId="2" fillId="0" borderId="0" xfId="0" applyFont="1" applyAlignment="1">
      <alignment vertical="center"/>
    </xf>
    <xf numFmtId="0" fontId="0" fillId="0" borderId="6" xfId="0" applyBorder="1"/>
    <xf numFmtId="0" fontId="5" fillId="0" borderId="7" xfId="0" applyFont="1" applyBorder="1"/>
    <xf numFmtId="0" fontId="0" fillId="0" borderId="8" xfId="0" applyBorder="1"/>
    <xf numFmtId="0" fontId="1" fillId="0" borderId="0" xfId="0" applyFont="1"/>
    <xf numFmtId="164" fontId="2" fillId="0" borderId="0" xfId="0" applyNumberFormat="1" applyFont="1" applyAlignment="1">
      <alignment horizontal="right"/>
    </xf>
    <xf numFmtId="0" fontId="6" fillId="0" borderId="7" xfId="0" applyFont="1" applyBorder="1" applyAlignment="1">
      <alignment vertical="top"/>
    </xf>
    <xf numFmtId="0" fontId="4" fillId="0" borderId="8" xfId="0" applyFont="1" applyBorder="1"/>
    <xf numFmtId="0" fontId="0" fillId="4" borderId="0" xfId="0" applyFill="1"/>
    <xf numFmtId="0" fontId="18" fillId="0" borderId="0" xfId="0" applyFont="1"/>
    <xf numFmtId="0" fontId="19" fillId="0" borderId="0" xfId="0" applyFont="1"/>
    <xf numFmtId="0" fontId="23" fillId="4" borderId="10" xfId="2" applyFont="1" applyFill="1" applyBorder="1"/>
    <xf numFmtId="0" fontId="23" fillId="4" borderId="11" xfId="2" applyFont="1" applyFill="1" applyBorder="1"/>
    <xf numFmtId="0" fontId="26" fillId="0" borderId="0" xfId="0" applyFont="1"/>
    <xf numFmtId="0" fontId="23" fillId="4" borderId="0" xfId="2" applyFont="1" applyFill="1" applyAlignment="1">
      <alignment horizontal="left"/>
    </xf>
    <xf numFmtId="0" fontId="23" fillId="0" borderId="0" xfId="2" applyFont="1" applyAlignment="1">
      <alignment horizontal="left"/>
    </xf>
    <xf numFmtId="0" fontId="32" fillId="0" borderId="0" xfId="0" applyFont="1" applyAlignment="1">
      <alignment vertical="center"/>
    </xf>
    <xf numFmtId="0" fontId="18" fillId="0" borderId="7" xfId="0" applyFont="1" applyBorder="1"/>
    <xf numFmtId="0" fontId="30" fillId="0" borderId="7" xfId="0" applyFont="1" applyBorder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right" indent="1"/>
    </xf>
    <xf numFmtId="164" fontId="32" fillId="0" borderId="0" xfId="0" applyNumberFormat="1" applyFont="1" applyAlignment="1">
      <alignment horizontal="right" indent="1"/>
    </xf>
    <xf numFmtId="0" fontId="35" fillId="6" borderId="0" xfId="0" applyFont="1" applyFill="1" applyAlignment="1">
      <alignment horizontal="center"/>
    </xf>
    <xf numFmtId="0" fontId="37" fillId="0" borderId="9" xfId="0" applyFont="1" applyBorder="1" applyAlignment="1" applyProtection="1">
      <alignment horizontal="center"/>
      <protection locked="0"/>
    </xf>
    <xf numFmtId="0" fontId="32" fillId="0" borderId="14" xfId="0" applyFont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right"/>
    </xf>
    <xf numFmtId="164" fontId="32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164" fontId="39" fillId="0" borderId="0" xfId="0" applyNumberFormat="1" applyFont="1"/>
    <xf numFmtId="0" fontId="25" fillId="0" borderId="0" xfId="0" applyFont="1" applyAlignment="1">
      <alignment vertical="top"/>
    </xf>
    <xf numFmtId="0" fontId="43" fillId="0" borderId="0" xfId="0" applyFont="1" applyAlignment="1">
      <alignment horizontal="right"/>
    </xf>
    <xf numFmtId="0" fontId="44" fillId="0" borderId="0" xfId="0" applyFont="1" applyAlignment="1">
      <alignment horizontal="right"/>
    </xf>
    <xf numFmtId="0" fontId="25" fillId="0" borderId="7" xfId="0" applyFont="1" applyBorder="1" applyAlignment="1">
      <alignment vertical="top"/>
    </xf>
    <xf numFmtId="0" fontId="46" fillId="0" borderId="10" xfId="2" applyFont="1" applyBorder="1"/>
    <xf numFmtId="0" fontId="46" fillId="0" borderId="11" xfId="2" applyFont="1" applyBorder="1"/>
    <xf numFmtId="0" fontId="26" fillId="0" borderId="0" xfId="0" applyFont="1" applyAlignment="1">
      <alignment horizontal="right"/>
    </xf>
    <xf numFmtId="0" fontId="25" fillId="0" borderId="10" xfId="2" applyFont="1" applyBorder="1" applyAlignment="1">
      <alignment horizontal="left"/>
    </xf>
    <xf numFmtId="0" fontId="25" fillId="0" borderId="11" xfId="2" applyFont="1" applyBorder="1" applyAlignment="1">
      <alignment horizontal="left"/>
    </xf>
    <xf numFmtId="0" fontId="23" fillId="0" borderId="11" xfId="2" applyFont="1" applyBorder="1" applyAlignment="1">
      <alignment horizontal="left"/>
    </xf>
    <xf numFmtId="0" fontId="10" fillId="0" borderId="12" xfId="2" applyBorder="1" applyAlignment="1">
      <alignment horizontal="left"/>
    </xf>
    <xf numFmtId="0" fontId="23" fillId="0" borderId="10" xfId="2" applyFont="1" applyBorder="1" applyAlignment="1">
      <alignment horizontal="center"/>
    </xf>
    <xf numFmtId="0" fontId="23" fillId="0" borderId="11" xfId="2" applyFont="1" applyBorder="1" applyAlignment="1">
      <alignment horizontal="center"/>
    </xf>
    <xf numFmtId="0" fontId="10" fillId="0" borderId="12" xfId="2" applyBorder="1" applyAlignment="1">
      <alignment horizontal="center"/>
    </xf>
    <xf numFmtId="0" fontId="32" fillId="0" borderId="10" xfId="0" applyFont="1" applyBorder="1" applyAlignment="1">
      <alignment horizontal="left"/>
    </xf>
    <xf numFmtId="0" fontId="32" fillId="0" borderId="11" xfId="0" applyFont="1" applyBorder="1" applyAlignment="1">
      <alignment horizontal="left"/>
    </xf>
    <xf numFmtId="0" fontId="32" fillId="0" borderId="12" xfId="0" applyFont="1" applyBorder="1" applyAlignment="1">
      <alignment horizontal="left"/>
    </xf>
    <xf numFmtId="164" fontId="32" fillId="0" borderId="9" xfId="0" applyNumberFormat="1" applyFont="1" applyBorder="1" applyAlignment="1">
      <alignment horizontal="center"/>
    </xf>
    <xf numFmtId="164" fontId="38" fillId="0" borderId="9" xfId="0" applyNumberFormat="1" applyFont="1" applyBorder="1" applyAlignment="1">
      <alignment horizontal="center"/>
    </xf>
    <xf numFmtId="164" fontId="32" fillId="0" borderId="9" xfId="0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4" fontId="43" fillId="0" borderId="9" xfId="0" applyNumberFormat="1" applyFont="1" applyBorder="1" applyAlignment="1">
      <alignment horizontal="right" vertical="top"/>
    </xf>
    <xf numFmtId="164" fontId="7" fillId="0" borderId="9" xfId="0" applyNumberFormat="1" applyFont="1" applyBorder="1" applyAlignment="1">
      <alignment horizontal="right" vertical="top"/>
    </xf>
    <xf numFmtId="0" fontId="32" fillId="0" borderId="14" xfId="0" applyFont="1" applyBorder="1" applyAlignment="1">
      <alignment horizontal="right"/>
    </xf>
    <xf numFmtId="0" fontId="32" fillId="0" borderId="15" xfId="0" applyFont="1" applyBorder="1" applyAlignment="1">
      <alignment horizontal="right"/>
    </xf>
    <xf numFmtId="164" fontId="32" fillId="0" borderId="10" xfId="0" applyNumberFormat="1" applyFont="1" applyBorder="1" applyAlignment="1">
      <alignment horizontal="right"/>
    </xf>
    <xf numFmtId="164" fontId="2" fillId="0" borderId="12" xfId="0" applyNumberFormat="1" applyFont="1" applyBorder="1" applyAlignment="1">
      <alignment horizontal="right"/>
    </xf>
    <xf numFmtId="0" fontId="20" fillId="0" borderId="0" xfId="1" applyFont="1" applyBorder="1" applyAlignment="1" applyProtection="1">
      <alignment horizontal="left" shrinkToFit="1"/>
    </xf>
    <xf numFmtId="164" fontId="18" fillId="0" borderId="10" xfId="0" applyNumberFormat="1" applyFont="1" applyBorder="1" applyAlignment="1">
      <alignment horizontal="right"/>
    </xf>
    <xf numFmtId="164" fontId="4" fillId="0" borderId="12" xfId="0" applyNumberFormat="1" applyFont="1" applyBorder="1" applyAlignment="1">
      <alignment horizontal="right"/>
    </xf>
    <xf numFmtId="0" fontId="32" fillId="0" borderId="10" xfId="0" applyFont="1" applyBorder="1" applyAlignment="1" applyProtection="1">
      <alignment horizontal="center"/>
      <protection locked="0"/>
    </xf>
    <xf numFmtId="0" fontId="32" fillId="0" borderId="12" xfId="0" applyFont="1" applyBorder="1" applyAlignment="1" applyProtection="1">
      <alignment horizontal="center"/>
      <protection locked="0"/>
    </xf>
    <xf numFmtId="164" fontId="32" fillId="0" borderId="9" xfId="0" applyNumberFormat="1" applyFont="1" applyBorder="1" applyAlignment="1" applyProtection="1">
      <alignment horizontal="center"/>
      <protection locked="0"/>
    </xf>
    <xf numFmtId="164" fontId="32" fillId="0" borderId="9" xfId="0" applyNumberFormat="1" applyFont="1" applyBorder="1" applyAlignment="1" applyProtection="1">
      <alignment horizontal="right"/>
      <protection locked="0"/>
    </xf>
    <xf numFmtId="164" fontId="2" fillId="0" borderId="9" xfId="0" applyNumberFormat="1" applyFont="1" applyBorder="1" applyAlignment="1" applyProtection="1">
      <alignment horizontal="right"/>
      <protection locked="0"/>
    </xf>
    <xf numFmtId="164" fontId="38" fillId="0" borderId="9" xfId="0" applyNumberFormat="1" applyFont="1" applyBorder="1" applyAlignment="1" applyProtection="1">
      <alignment horizontal="center"/>
      <protection locked="0"/>
    </xf>
    <xf numFmtId="0" fontId="42" fillId="0" borderId="7" xfId="0" applyFont="1" applyBorder="1" applyAlignment="1" applyProtection="1">
      <alignment horizontal="left"/>
      <protection locked="0"/>
    </xf>
    <xf numFmtId="0" fontId="33" fillId="0" borderId="0" xfId="0" applyFont="1" applyAlignment="1">
      <alignment shrinkToFit="1"/>
    </xf>
    <xf numFmtId="0" fontId="18" fillId="0" borderId="0" xfId="0" applyFont="1" applyAlignment="1">
      <alignment shrinkToFit="1"/>
    </xf>
    <xf numFmtId="0" fontId="22" fillId="6" borderId="16" xfId="0" applyFont="1" applyFill="1" applyBorder="1" applyAlignment="1">
      <alignment horizontal="center"/>
    </xf>
    <xf numFmtId="0" fontId="39" fillId="6" borderId="16" xfId="0" applyFont="1" applyFill="1" applyBorder="1" applyAlignment="1">
      <alignment horizontal="center"/>
    </xf>
    <xf numFmtId="0" fontId="40" fillId="6" borderId="16" xfId="0" applyFont="1" applyFill="1" applyBorder="1" applyAlignment="1">
      <alignment horizontal="center"/>
    </xf>
    <xf numFmtId="0" fontId="39" fillId="6" borderId="0" xfId="0" applyFont="1" applyFill="1" applyAlignment="1">
      <alignment horizontal="center"/>
    </xf>
    <xf numFmtId="164" fontId="35" fillId="6" borderId="16" xfId="0" applyNumberFormat="1" applyFont="1" applyFill="1" applyBorder="1" applyAlignment="1">
      <alignment horizontal="right"/>
    </xf>
    <xf numFmtId="164" fontId="16" fillId="6" borderId="16" xfId="0" applyNumberFormat="1" applyFont="1" applyFill="1" applyBorder="1" applyAlignment="1">
      <alignment horizontal="right"/>
    </xf>
    <xf numFmtId="0" fontId="41" fillId="0" borderId="10" xfId="0" applyFont="1" applyBorder="1" applyAlignment="1">
      <alignment horizontal="left"/>
    </xf>
    <xf numFmtId="0" fontId="41" fillId="0" borderId="11" xfId="0" applyFont="1" applyBorder="1" applyAlignment="1">
      <alignment horizontal="left"/>
    </xf>
    <xf numFmtId="0" fontId="41" fillId="0" borderId="12" xfId="0" applyFont="1" applyBorder="1" applyAlignment="1">
      <alignment horizontal="left"/>
    </xf>
    <xf numFmtId="164" fontId="32" fillId="0" borderId="10" xfId="0" applyNumberFormat="1" applyFont="1" applyBorder="1" applyAlignment="1" applyProtection="1">
      <alignment horizontal="center"/>
      <protection locked="0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8" fillId="0" borderId="10" xfId="0" applyNumberFormat="1" applyFont="1" applyBorder="1" applyAlignment="1" applyProtection="1">
      <alignment horizontal="center"/>
      <protection locked="0"/>
    </xf>
    <xf numFmtId="164" fontId="38" fillId="0" borderId="12" xfId="0" applyNumberFormat="1" applyFont="1" applyBorder="1" applyAlignment="1" applyProtection="1">
      <alignment horizontal="center"/>
      <protection locked="0"/>
    </xf>
    <xf numFmtId="164" fontId="35" fillId="6" borderId="11" xfId="0" applyNumberFormat="1" applyFont="1" applyFill="1" applyBorder="1" applyAlignment="1">
      <alignment horizontal="center"/>
    </xf>
    <xf numFmtId="164" fontId="16" fillId="6" borderId="11" xfId="0" applyNumberFormat="1" applyFont="1" applyFill="1" applyBorder="1" applyAlignment="1">
      <alignment horizontal="center"/>
    </xf>
    <xf numFmtId="0" fontId="32" fillId="0" borderId="10" xfId="0" applyFont="1" applyBorder="1"/>
    <xf numFmtId="0" fontId="32" fillId="0" borderId="11" xfId="0" applyFont="1" applyBorder="1"/>
    <xf numFmtId="0" fontId="32" fillId="0" borderId="12" xfId="0" applyFont="1" applyBorder="1"/>
    <xf numFmtId="0" fontId="36" fillId="6" borderId="16" xfId="0" applyFont="1" applyFill="1" applyBorder="1" applyAlignment="1">
      <alignment horizontal="center"/>
    </xf>
    <xf numFmtId="0" fontId="27" fillId="6" borderId="16" xfId="0" applyFont="1" applyFill="1" applyBorder="1" applyAlignment="1">
      <alignment horizontal="center"/>
    </xf>
    <xf numFmtId="0" fontId="36" fillId="6" borderId="0" xfId="0" applyFont="1" applyFill="1" applyAlignment="1">
      <alignment horizontal="center"/>
    </xf>
    <xf numFmtId="0" fontId="35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8" fontId="32" fillId="0" borderId="10" xfId="0" applyNumberFormat="1" applyFont="1" applyBorder="1" applyAlignment="1" applyProtection="1">
      <alignment horizontal="center"/>
      <protection locked="0"/>
    </xf>
    <xf numFmtId="0" fontId="3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9" fillId="6" borderId="6" xfId="0" applyFont="1" applyFill="1" applyBorder="1" applyAlignment="1">
      <alignment horizontal="center"/>
    </xf>
    <xf numFmtId="0" fontId="29" fillId="6" borderId="7" xfId="0" applyFont="1" applyFill="1" applyBorder="1" applyAlignment="1">
      <alignment horizontal="center"/>
    </xf>
    <xf numFmtId="0" fontId="15" fillId="6" borderId="8" xfId="0" applyFont="1" applyFill="1" applyBorder="1" applyAlignment="1">
      <alignment horizontal="center"/>
    </xf>
    <xf numFmtId="166" fontId="24" fillId="4" borderId="11" xfId="2" applyNumberFormat="1" applyFont="1" applyFill="1" applyBorder="1" applyAlignment="1" applyProtection="1">
      <alignment horizontal="left" indent="1"/>
      <protection locked="0"/>
    </xf>
    <xf numFmtId="166" fontId="24" fillId="4" borderId="12" xfId="2" applyNumberFormat="1" applyFont="1" applyFill="1" applyBorder="1" applyAlignment="1" applyProtection="1">
      <alignment horizontal="left" indent="1"/>
      <protection locked="0"/>
    </xf>
    <xf numFmtId="0" fontId="24" fillId="4" borderId="11" xfId="2" applyFont="1" applyFill="1" applyBorder="1" applyAlignment="1" applyProtection="1">
      <alignment horizontal="left" indent="1"/>
      <protection locked="0"/>
    </xf>
    <xf numFmtId="0" fontId="24" fillId="4" borderId="12" xfId="2" applyFont="1" applyFill="1" applyBorder="1" applyAlignment="1" applyProtection="1">
      <alignment horizontal="left" indent="1"/>
      <protection locked="0"/>
    </xf>
    <xf numFmtId="0" fontId="21" fillId="0" borderId="0" xfId="1" applyFont="1" applyBorder="1" applyAlignment="1" applyProtection="1">
      <alignment horizontal="left" shrinkToFit="1"/>
    </xf>
    <xf numFmtId="0" fontId="19" fillId="0" borderId="0" xfId="0" applyFont="1" applyAlignment="1">
      <alignment horizontal="center"/>
    </xf>
    <xf numFmtId="0" fontId="22" fillId="6" borderId="9" xfId="2" applyFont="1" applyFill="1" applyBorder="1" applyAlignment="1">
      <alignment horizontal="center"/>
    </xf>
    <xf numFmtId="0" fontId="34" fillId="0" borderId="0" xfId="0" applyFont="1" applyAlignment="1">
      <alignment horizontal="right" vertical="center"/>
    </xf>
    <xf numFmtId="0" fontId="12" fillId="6" borderId="9" xfId="2" applyFont="1" applyFill="1" applyBorder="1" applyAlignment="1">
      <alignment horizontal="center"/>
    </xf>
    <xf numFmtId="0" fontId="24" fillId="0" borderId="11" xfId="2" applyFont="1" applyBorder="1" applyAlignment="1" applyProtection="1">
      <alignment horizontal="left" indent="1"/>
      <protection locked="0"/>
    </xf>
    <xf numFmtId="0" fontId="14" fillId="0" borderId="12" xfId="2" applyFont="1" applyBorder="1" applyAlignment="1" applyProtection="1">
      <alignment horizontal="left" indent="1"/>
      <protection locked="0"/>
    </xf>
    <xf numFmtId="165" fontId="47" fillId="0" borderId="11" xfId="2" applyNumberFormat="1" applyFont="1" applyBorder="1" applyAlignment="1" applyProtection="1">
      <alignment horizontal="left" indent="1"/>
      <protection locked="0"/>
    </xf>
    <xf numFmtId="0" fontId="28" fillId="6" borderId="1" xfId="0" applyFont="1" applyFill="1" applyBorder="1" applyAlignment="1">
      <alignment horizontal="center"/>
    </xf>
    <xf numFmtId="0" fontId="28" fillId="6" borderId="2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/>
    </xf>
    <xf numFmtId="0" fontId="36" fillId="5" borderId="17" xfId="2" applyFont="1" applyFill="1" applyBorder="1" applyAlignment="1">
      <alignment horizontal="center"/>
    </xf>
    <xf numFmtId="16" fontId="47" fillId="0" borderId="11" xfId="2" applyNumberFormat="1" applyFont="1" applyBorder="1" applyAlignment="1" applyProtection="1">
      <alignment horizontal="left" indent="1"/>
      <protection locked="0"/>
    </xf>
    <xf numFmtId="0" fontId="47" fillId="0" borderId="11" xfId="2" applyFont="1" applyBorder="1" applyAlignment="1" applyProtection="1">
      <alignment horizontal="left" indent="1"/>
      <protection locked="0"/>
    </xf>
    <xf numFmtId="16" fontId="24" fillId="0" borderId="11" xfId="2" applyNumberFormat="1" applyFont="1" applyBorder="1" applyAlignment="1" applyProtection="1">
      <alignment horizontal="left" indent="1"/>
      <protection locked="0"/>
    </xf>
    <xf numFmtId="0" fontId="36" fillId="5" borderId="13" xfId="2" applyFont="1" applyFill="1" applyBorder="1" applyAlignment="1">
      <alignment horizontal="center"/>
    </xf>
    <xf numFmtId="0" fontId="36" fillId="5" borderId="14" xfId="2" applyFont="1" applyFill="1" applyBorder="1" applyAlignment="1">
      <alignment horizontal="center"/>
    </xf>
    <xf numFmtId="0" fontId="45" fillId="5" borderId="14" xfId="2" applyFont="1" applyFill="1" applyBorder="1" applyAlignment="1">
      <alignment horizontal="center"/>
    </xf>
    <xf numFmtId="165" fontId="24" fillId="0" borderId="11" xfId="2" applyNumberFormat="1" applyFont="1" applyBorder="1" applyAlignment="1" applyProtection="1">
      <alignment horizontal="left" indent="1"/>
      <protection locked="0"/>
    </xf>
    <xf numFmtId="165" fontId="14" fillId="0" borderId="12" xfId="2" applyNumberFormat="1" applyFont="1" applyBorder="1" applyAlignment="1" applyProtection="1">
      <alignment horizontal="left" indent="1"/>
      <protection locked="0"/>
    </xf>
    <xf numFmtId="165" fontId="34" fillId="0" borderId="7" xfId="0" applyNumberFormat="1" applyFont="1" applyBorder="1" applyAlignment="1" applyProtection="1">
      <alignment horizontal="center" vertical="center"/>
      <protection locked="0"/>
    </xf>
    <xf numFmtId="165" fontId="13" fillId="0" borderId="7" xfId="0" applyNumberFormat="1" applyFont="1" applyBorder="1" applyAlignment="1" applyProtection="1">
      <alignment horizontal="center" vertical="center"/>
      <protection locked="0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7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 val="0"/>
        <i/>
        <strike/>
        <color theme="0" tint="-0.24994659260841701"/>
      </font>
    </dxf>
    <dxf>
      <font>
        <b val="0"/>
        <i/>
        <strike/>
        <color theme="0" tint="-0.24994659260841701"/>
      </font>
    </dxf>
    <dxf>
      <font>
        <b val="0"/>
        <i/>
        <strike/>
        <color theme="0" tint="-0.24994659260841701"/>
      </font>
    </dxf>
    <dxf>
      <font>
        <b val="0"/>
        <i/>
        <strike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79803</xdr:colOff>
      <xdr:row>0</xdr:row>
      <xdr:rowOff>76354</xdr:rowOff>
    </xdr:from>
    <xdr:to>
      <xdr:col>18</xdr:col>
      <xdr:colOff>364220</xdr:colOff>
      <xdr:row>2</xdr:row>
      <xdr:rowOff>292719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061"/>
        <a:stretch/>
      </xdr:blipFill>
      <xdr:spPr bwMode="auto">
        <a:xfrm>
          <a:off x="4061253" y="76354"/>
          <a:ext cx="2506916" cy="51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38100</xdr:rowOff>
    </xdr:from>
    <xdr:to>
      <xdr:col>7</xdr:col>
      <xdr:colOff>310133</xdr:colOff>
      <xdr:row>2</xdr:row>
      <xdr:rowOff>341538</xdr:rowOff>
    </xdr:to>
    <xdr:pic>
      <xdr:nvPicPr>
        <xdr:cNvPr id="4" name="Picture 3" descr="encore_logo_RGB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8175" y="38100"/>
          <a:ext cx="2129408" cy="598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ecious.welch@psav.com" TargetMode="External"/><Relationship Id="rId1" Type="http://schemas.openxmlformats.org/officeDocument/2006/relationships/hyperlink" Target="mailto:precious.welch@psav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O221"/>
  <sheetViews>
    <sheetView showGridLines="0" tabSelected="1" topLeftCell="A2" zoomScale="170" zoomScaleNormal="170" zoomScaleSheetLayoutView="130" workbookViewId="0">
      <selection activeCell="C13" sqref="C13:I13"/>
    </sheetView>
  </sheetViews>
  <sheetFormatPr baseColWidth="10" defaultColWidth="8.83203125" defaultRowHeight="15" x14ac:dyDescent="0.2"/>
  <cols>
    <col min="1" max="1" width="2.33203125" customWidth="1"/>
    <col min="2" max="2" width="6" customWidth="1"/>
    <col min="3" max="9" width="5.6640625" customWidth="1"/>
    <col min="10" max="11" width="3" customWidth="1"/>
    <col min="12" max="12" width="5.6640625" customWidth="1"/>
    <col min="13" max="13" width="7.33203125" customWidth="1"/>
    <col min="14" max="14" width="5.6640625" customWidth="1"/>
    <col min="15" max="18" width="5" customWidth="1"/>
    <col min="19" max="19" width="8.5" customWidth="1"/>
    <col min="20" max="20" width="1.33203125" customWidth="1"/>
    <col min="21" max="21" width="2" customWidth="1"/>
    <col min="22" max="23" width="4.6640625" style="1" customWidth="1"/>
    <col min="24" max="24" width="10" style="1" bestFit="1" customWidth="1"/>
    <col min="25" max="42" width="4.6640625" style="1" customWidth="1"/>
    <col min="43" max="78" width="4.6640625" customWidth="1"/>
  </cols>
  <sheetData>
    <row r="1" spans="1:145" ht="8.2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</row>
    <row r="2" spans="1:145" x14ac:dyDescent="0.2">
      <c r="A2" s="5"/>
      <c r="U2" s="6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</row>
    <row r="3" spans="1:145" ht="27" customHeight="1" x14ac:dyDescent="0.2">
      <c r="A3" s="5"/>
      <c r="U3" s="6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</row>
    <row r="4" spans="1:145" ht="29" customHeight="1" x14ac:dyDescent="0.2">
      <c r="A4" s="5"/>
      <c r="B4" s="17"/>
      <c r="C4" s="18" t="s">
        <v>0</v>
      </c>
      <c r="D4" s="66" t="s">
        <v>45</v>
      </c>
      <c r="E4" s="115"/>
      <c r="F4" s="115"/>
      <c r="G4" s="115"/>
      <c r="H4" s="115"/>
      <c r="I4" s="115"/>
      <c r="J4" s="115"/>
      <c r="K4" s="17"/>
      <c r="L4" s="116" t="s">
        <v>1</v>
      </c>
      <c r="M4" s="116"/>
      <c r="N4" s="116"/>
      <c r="O4" s="116"/>
      <c r="P4" s="116"/>
      <c r="Q4" s="116"/>
      <c r="R4" s="116"/>
      <c r="S4" s="116"/>
      <c r="T4" s="7"/>
      <c r="U4" s="6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</row>
    <row r="5" spans="1:145" ht="13.5" customHeight="1" x14ac:dyDescent="0.2">
      <c r="A5" s="5"/>
      <c r="B5" s="17"/>
      <c r="C5" s="18" t="s">
        <v>2</v>
      </c>
      <c r="D5" s="18" t="s">
        <v>46</v>
      </c>
      <c r="E5" s="17"/>
      <c r="F5" s="17"/>
      <c r="G5" s="17"/>
      <c r="H5" s="17"/>
      <c r="I5" s="17"/>
      <c r="J5" s="17"/>
      <c r="K5" s="17"/>
      <c r="L5" s="116" t="s">
        <v>3</v>
      </c>
      <c r="M5" s="116"/>
      <c r="N5" s="116"/>
      <c r="O5" s="116"/>
      <c r="P5" s="116"/>
      <c r="Q5" s="116"/>
      <c r="R5" s="116"/>
      <c r="S5" s="116"/>
      <c r="T5" s="7"/>
      <c r="U5" s="6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</row>
    <row r="6" spans="1:145" x14ac:dyDescent="0.2">
      <c r="A6" s="5"/>
      <c r="B6" s="117" t="s">
        <v>4</v>
      </c>
      <c r="C6" s="117"/>
      <c r="D6" s="117"/>
      <c r="E6" s="117"/>
      <c r="F6" s="117"/>
      <c r="G6" s="117"/>
      <c r="H6" s="117"/>
      <c r="I6" s="117"/>
      <c r="J6" s="17"/>
      <c r="K6" s="17"/>
      <c r="L6" s="117" t="s">
        <v>54</v>
      </c>
      <c r="M6" s="117"/>
      <c r="N6" s="117"/>
      <c r="O6" s="117"/>
      <c r="P6" s="117"/>
      <c r="Q6" s="117"/>
      <c r="R6" s="117"/>
      <c r="S6" s="117"/>
      <c r="T6" s="119"/>
      <c r="U6" s="6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</row>
    <row r="7" spans="1:145" x14ac:dyDescent="0.2">
      <c r="A7" s="5"/>
      <c r="B7" s="19" t="s">
        <v>5</v>
      </c>
      <c r="C7" s="20"/>
      <c r="D7" s="113"/>
      <c r="E7" s="113"/>
      <c r="F7" s="113"/>
      <c r="G7" s="113"/>
      <c r="H7" s="113"/>
      <c r="I7" s="114"/>
      <c r="J7" s="17"/>
      <c r="K7" s="17"/>
      <c r="L7" s="46" t="s">
        <v>49</v>
      </c>
      <c r="M7" s="47"/>
      <c r="N7" s="48" t="s">
        <v>55</v>
      </c>
      <c r="O7" s="48"/>
      <c r="P7" s="48"/>
      <c r="Q7" s="48"/>
      <c r="R7" s="48"/>
      <c r="S7" s="48"/>
      <c r="T7" s="49"/>
      <c r="U7" s="6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</row>
    <row r="8" spans="1:145" x14ac:dyDescent="0.2">
      <c r="A8" s="5"/>
      <c r="B8" s="19" t="s">
        <v>6</v>
      </c>
      <c r="C8" s="20"/>
      <c r="D8" s="113"/>
      <c r="E8" s="113"/>
      <c r="F8" s="113"/>
      <c r="G8" s="113"/>
      <c r="H8" s="113"/>
      <c r="I8" s="114"/>
      <c r="J8" s="17"/>
      <c r="K8" s="17"/>
      <c r="L8" s="46" t="s">
        <v>48</v>
      </c>
      <c r="M8" s="47"/>
      <c r="N8" s="120"/>
      <c r="O8" s="120"/>
      <c r="P8" s="120"/>
      <c r="Q8" s="120"/>
      <c r="R8" s="120"/>
      <c r="S8" s="120"/>
      <c r="T8" s="121"/>
      <c r="U8" s="6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</row>
    <row r="9" spans="1:145" x14ac:dyDescent="0.2">
      <c r="A9" s="5"/>
      <c r="B9" s="19" t="s">
        <v>7</v>
      </c>
      <c r="C9" s="113"/>
      <c r="D9" s="113"/>
      <c r="E9" s="113"/>
      <c r="F9" s="113"/>
      <c r="G9" s="113"/>
      <c r="H9" s="113"/>
      <c r="I9" s="114"/>
      <c r="J9" s="21" t="s">
        <v>8</v>
      </c>
      <c r="K9" s="17"/>
      <c r="L9" s="46" t="s">
        <v>50</v>
      </c>
      <c r="M9" s="47"/>
      <c r="N9" s="120"/>
      <c r="O9" s="120"/>
      <c r="P9" s="120"/>
      <c r="Q9" s="120"/>
      <c r="R9" s="120"/>
      <c r="S9" s="120"/>
      <c r="T9" s="121"/>
      <c r="U9" s="6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</row>
    <row r="10" spans="1:145" x14ac:dyDescent="0.2">
      <c r="A10" s="5"/>
      <c r="B10" s="19" t="s">
        <v>9</v>
      </c>
      <c r="C10" s="113"/>
      <c r="D10" s="113"/>
      <c r="E10" s="113"/>
      <c r="F10" s="20" t="s">
        <v>10</v>
      </c>
      <c r="G10" s="20"/>
      <c r="H10" s="113"/>
      <c r="I10" s="114"/>
      <c r="J10" s="21" t="s">
        <v>11</v>
      </c>
      <c r="K10" s="17"/>
      <c r="L10" s="50"/>
      <c r="M10" s="51"/>
      <c r="N10" s="51"/>
      <c r="O10" s="51"/>
      <c r="P10" s="51"/>
      <c r="Q10" s="51"/>
      <c r="R10" s="51"/>
      <c r="S10" s="51"/>
      <c r="T10" s="52"/>
      <c r="U10" s="6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</row>
    <row r="11" spans="1:145" x14ac:dyDescent="0.2">
      <c r="A11" s="5"/>
      <c r="B11" s="19" t="s">
        <v>2</v>
      </c>
      <c r="C11" s="111"/>
      <c r="D11" s="111"/>
      <c r="E11" s="111"/>
      <c r="F11" s="111"/>
      <c r="G11" s="111"/>
      <c r="H11" s="111"/>
      <c r="I11" s="112"/>
      <c r="J11" s="17"/>
      <c r="K11" s="17"/>
      <c r="L11" s="126" t="s">
        <v>51</v>
      </c>
      <c r="M11" s="126"/>
      <c r="N11" s="126"/>
      <c r="O11" s="126"/>
      <c r="P11" s="130" t="s">
        <v>52</v>
      </c>
      <c r="Q11" s="131"/>
      <c r="R11" s="131"/>
      <c r="S11" s="131"/>
      <c r="T11" s="132"/>
      <c r="U11" s="6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</row>
    <row r="12" spans="1:145" x14ac:dyDescent="0.2">
      <c r="A12" s="5"/>
      <c r="B12" s="19" t="s">
        <v>12</v>
      </c>
      <c r="C12" s="111"/>
      <c r="D12" s="111"/>
      <c r="E12" s="111"/>
      <c r="F12" s="111"/>
      <c r="G12" s="111"/>
      <c r="H12" s="111"/>
      <c r="I12" s="112"/>
      <c r="J12" s="17"/>
      <c r="K12" s="17"/>
      <c r="L12" s="43" t="s">
        <v>13</v>
      </c>
      <c r="M12" s="127"/>
      <c r="N12" s="128"/>
      <c r="O12" s="128"/>
      <c r="P12" s="44" t="s">
        <v>13</v>
      </c>
      <c r="Q12" s="129"/>
      <c r="R12" s="120"/>
      <c r="S12" s="120"/>
      <c r="T12" s="121"/>
      <c r="U12" s="6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</row>
    <row r="13" spans="1:145" x14ac:dyDescent="0.2">
      <c r="A13" s="5"/>
      <c r="B13" s="19" t="s">
        <v>0</v>
      </c>
      <c r="C13" s="113"/>
      <c r="D13" s="113"/>
      <c r="E13" s="113"/>
      <c r="F13" s="113"/>
      <c r="G13" s="113"/>
      <c r="H13" s="113"/>
      <c r="I13" s="114"/>
      <c r="J13" s="17"/>
      <c r="K13" s="17"/>
      <c r="L13" s="43" t="s">
        <v>14</v>
      </c>
      <c r="M13" s="122"/>
      <c r="N13" s="122"/>
      <c r="O13" s="122"/>
      <c r="P13" s="44" t="s">
        <v>14</v>
      </c>
      <c r="Q13" s="133"/>
      <c r="R13" s="133"/>
      <c r="S13" s="133"/>
      <c r="T13" s="134"/>
      <c r="U13" s="6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</row>
    <row r="14" spans="1:145" ht="5.25" customHeight="1" thickBot="1" x14ac:dyDescent="0.25">
      <c r="A14" s="5"/>
      <c r="B14" s="22"/>
      <c r="C14" s="22"/>
      <c r="D14" s="22"/>
      <c r="E14" s="22"/>
      <c r="F14" s="22"/>
      <c r="G14" s="22"/>
      <c r="H14" s="22"/>
      <c r="I14" s="22"/>
      <c r="J14" s="17"/>
      <c r="K14" s="17"/>
      <c r="L14" s="23"/>
      <c r="M14" s="23"/>
      <c r="N14" s="23"/>
      <c r="O14" s="23"/>
      <c r="P14" s="23"/>
      <c r="Q14" s="23"/>
      <c r="R14" s="23"/>
      <c r="S14" s="23"/>
      <c r="T14" s="7"/>
      <c r="U14" s="6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</row>
    <row r="15" spans="1:145" ht="16" x14ac:dyDescent="0.2">
      <c r="A15" s="5"/>
      <c r="B15" s="123" t="s">
        <v>15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5"/>
      <c r="U15" s="6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</row>
    <row r="16" spans="1:145" ht="17" thickBot="1" x14ac:dyDescent="0.25">
      <c r="A16" s="5"/>
      <c r="B16" s="108" t="s">
        <v>47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10"/>
      <c r="U16" s="6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</row>
    <row r="17" spans="1:145" ht="16" hidden="1" x14ac:dyDescent="0.2">
      <c r="A17" s="5"/>
      <c r="B17" s="102" t="s">
        <v>16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3"/>
      <c r="U17" s="6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</row>
    <row r="18" spans="1:145" ht="5.25" customHeight="1" x14ac:dyDescent="0.2">
      <c r="A18" s="5"/>
      <c r="B18" s="22"/>
      <c r="C18" s="22"/>
      <c r="D18" s="22"/>
      <c r="E18" s="22"/>
      <c r="F18" s="22"/>
      <c r="G18" s="22"/>
      <c r="H18" s="22"/>
      <c r="I18" s="22"/>
      <c r="J18" s="17"/>
      <c r="K18" s="17"/>
      <c r="L18" s="23"/>
      <c r="M18" s="23"/>
      <c r="N18" s="23"/>
      <c r="O18" s="23"/>
      <c r="P18" s="23"/>
      <c r="Q18" s="23"/>
      <c r="R18" s="23"/>
      <c r="S18" s="23"/>
      <c r="T18" s="7"/>
      <c r="U18" s="6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</row>
    <row r="19" spans="1:145" ht="15" hidden="1" customHeight="1" x14ac:dyDescent="0.2">
      <c r="A19" s="5"/>
      <c r="B19" s="104" t="s">
        <v>17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5"/>
      <c r="U19" s="6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</row>
    <row r="20" spans="1:145" ht="15" hidden="1" customHeight="1" x14ac:dyDescent="0.2">
      <c r="A20" s="5"/>
      <c r="B20" s="106" t="s">
        <v>53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7"/>
      <c r="U20" s="6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</row>
    <row r="21" spans="1:145" ht="15" hidden="1" customHeight="1" x14ac:dyDescent="0.2">
      <c r="A21" s="5"/>
      <c r="B21" s="106" t="s">
        <v>18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7"/>
      <c r="U21" s="6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</row>
    <row r="22" spans="1:145" ht="5.25" hidden="1" customHeight="1" x14ac:dyDescent="0.2">
      <c r="A22" s="5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24"/>
      <c r="S22" s="24"/>
      <c r="T22" s="8"/>
      <c r="U22" s="6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</row>
    <row r="23" spans="1:145" ht="15" hidden="1" customHeight="1" thickBot="1" x14ac:dyDescent="0.25">
      <c r="A23" s="5"/>
      <c r="B23" s="24"/>
      <c r="C23" s="24"/>
      <c r="D23" s="24"/>
      <c r="E23" s="24"/>
      <c r="F23" s="118" t="s">
        <v>19</v>
      </c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35" t="s">
        <v>8</v>
      </c>
      <c r="T23" s="136"/>
      <c r="U23" s="6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</row>
    <row r="24" spans="1:145" ht="1.5" hidden="1" customHeight="1" thickBot="1" x14ac:dyDescent="0.25">
      <c r="A24" s="9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6"/>
      <c r="M24" s="26"/>
      <c r="N24" s="26"/>
      <c r="O24" s="26"/>
      <c r="P24" s="26"/>
      <c r="Q24" s="26"/>
      <c r="R24" s="26"/>
      <c r="S24" s="26"/>
      <c r="T24" s="10"/>
      <c r="U24" s="1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</row>
    <row r="25" spans="1:145" ht="1.5" hidden="1" customHeight="1" x14ac:dyDescent="0.2">
      <c r="A25" s="5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U25" s="4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</row>
    <row r="26" spans="1:145" ht="2.25" hidden="1" customHeight="1" x14ac:dyDescent="0.2">
      <c r="A26" s="5"/>
      <c r="B26" s="27"/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17"/>
      <c r="P26" s="29"/>
      <c r="Q26" s="29"/>
      <c r="R26" s="30"/>
      <c r="S26" s="30"/>
      <c r="U26" s="6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</row>
    <row r="27" spans="1:145" hidden="1" x14ac:dyDescent="0.2">
      <c r="A27" s="5"/>
      <c r="B27" s="31" t="s">
        <v>20</v>
      </c>
      <c r="C27" s="31" t="s">
        <v>21</v>
      </c>
      <c r="D27" s="78" t="s">
        <v>22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96" t="s">
        <v>23</v>
      </c>
      <c r="P27" s="97"/>
      <c r="Q27" s="98" t="s">
        <v>24</v>
      </c>
      <c r="R27" s="98"/>
      <c r="S27" s="99" t="s">
        <v>25</v>
      </c>
      <c r="T27" s="100"/>
      <c r="U27" s="6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</row>
    <row r="28" spans="1:145" hidden="1" x14ac:dyDescent="0.2">
      <c r="A28" s="5"/>
      <c r="B28" s="32"/>
      <c r="C28" s="32"/>
      <c r="D28" s="93" t="s">
        <v>40</v>
      </c>
      <c r="E28" s="94"/>
      <c r="F28" s="94"/>
      <c r="G28" s="94"/>
      <c r="H28" s="94"/>
      <c r="I28" s="94"/>
      <c r="J28" s="94"/>
      <c r="K28" s="94"/>
      <c r="L28" s="94"/>
      <c r="M28" s="94"/>
      <c r="N28" s="95"/>
      <c r="O28" s="56">
        <v>260</v>
      </c>
      <c r="P28" s="56"/>
      <c r="Q28" s="57">
        <f t="shared" ref="Q28:Q32" si="0">O28*1.15</f>
        <v>299</v>
      </c>
      <c r="R28" s="57"/>
      <c r="S28" s="58" t="str">
        <f>IF(B28=0,"",IF($S$23="yes",B28*C28*O28,B28*C28*Q28))</f>
        <v/>
      </c>
      <c r="T28" s="59"/>
      <c r="U28" s="6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</row>
    <row r="29" spans="1:145" hidden="1" x14ac:dyDescent="0.2">
      <c r="A29" s="5"/>
      <c r="B29" s="32"/>
      <c r="C29" s="32"/>
      <c r="D29" s="93" t="s">
        <v>41</v>
      </c>
      <c r="E29" s="94"/>
      <c r="F29" s="94"/>
      <c r="G29" s="94"/>
      <c r="H29" s="94"/>
      <c r="I29" s="94"/>
      <c r="J29" s="94"/>
      <c r="K29" s="94"/>
      <c r="L29" s="94"/>
      <c r="M29" s="94"/>
      <c r="N29" s="95"/>
      <c r="O29" s="56">
        <v>215</v>
      </c>
      <c r="P29" s="56"/>
      <c r="Q29" s="57">
        <f t="shared" si="0"/>
        <v>247.24999999999997</v>
      </c>
      <c r="R29" s="57"/>
      <c r="S29" s="58" t="str">
        <f>IF(B29=0,"",IF($S$23="yes",B29*C29*O29,B29*C29*Q29))</f>
        <v/>
      </c>
      <c r="T29" s="59"/>
      <c r="U29" s="6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</row>
    <row r="30" spans="1:145" hidden="1" x14ac:dyDescent="0.2">
      <c r="A30" s="5"/>
      <c r="B30" s="32"/>
      <c r="C30" s="32"/>
      <c r="D30" s="93" t="s">
        <v>42</v>
      </c>
      <c r="E30" s="94"/>
      <c r="F30" s="94"/>
      <c r="G30" s="94"/>
      <c r="H30" s="94"/>
      <c r="I30" s="94"/>
      <c r="J30" s="94"/>
      <c r="K30" s="94"/>
      <c r="L30" s="94"/>
      <c r="M30" s="94"/>
      <c r="N30" s="95"/>
      <c r="O30" s="101">
        <v>705</v>
      </c>
      <c r="P30" s="70"/>
      <c r="Q30" s="74">
        <f t="shared" si="0"/>
        <v>810.74999999999989</v>
      </c>
      <c r="R30" s="74"/>
      <c r="S30" s="72" t="str">
        <f>IF(B30=0,"",IF($S$23="yes",B30*C30*O30,B30*C30*Q30))</f>
        <v/>
      </c>
      <c r="T30" s="73"/>
      <c r="U30" s="6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</row>
    <row r="31" spans="1:145" hidden="1" x14ac:dyDescent="0.2">
      <c r="A31" s="5"/>
      <c r="B31" s="32"/>
      <c r="C31" s="32"/>
      <c r="D31" s="93" t="s">
        <v>38</v>
      </c>
      <c r="E31" s="94"/>
      <c r="F31" s="94"/>
      <c r="G31" s="94"/>
      <c r="H31" s="94"/>
      <c r="I31" s="94"/>
      <c r="J31" s="94"/>
      <c r="K31" s="94"/>
      <c r="L31" s="94"/>
      <c r="M31" s="94"/>
      <c r="N31" s="95"/>
      <c r="O31" s="56">
        <v>905</v>
      </c>
      <c r="P31" s="56"/>
      <c r="Q31" s="57">
        <f t="shared" si="0"/>
        <v>1040.75</v>
      </c>
      <c r="R31" s="57"/>
      <c r="S31" s="58" t="str">
        <f>IF(B31=0,"",IF($S$23="yes",B31*C31*O31,B31*C31*Q31))</f>
        <v/>
      </c>
      <c r="T31" s="59"/>
      <c r="U31" s="6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</row>
    <row r="32" spans="1:145" hidden="1" x14ac:dyDescent="0.2">
      <c r="A32" s="5"/>
      <c r="B32" s="32"/>
      <c r="C32" s="32"/>
      <c r="D32" s="93" t="s">
        <v>39</v>
      </c>
      <c r="E32" s="94"/>
      <c r="F32" s="94"/>
      <c r="G32" s="94"/>
      <c r="H32" s="94"/>
      <c r="I32" s="94"/>
      <c r="J32" s="94"/>
      <c r="K32" s="94"/>
      <c r="L32" s="94"/>
      <c r="M32" s="94"/>
      <c r="N32" s="95"/>
      <c r="O32" s="56">
        <v>1040</v>
      </c>
      <c r="P32" s="56"/>
      <c r="Q32" s="57">
        <f t="shared" si="0"/>
        <v>1196</v>
      </c>
      <c r="R32" s="57"/>
      <c r="S32" s="58" t="str">
        <f>IF(B32=0,"",IF($S$23="yes",B32*C32*O32,B32*C32*Q32))</f>
        <v/>
      </c>
      <c r="T32" s="59"/>
      <c r="U32" s="6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</row>
    <row r="33" spans="1:145" hidden="1" x14ac:dyDescent="0.2">
      <c r="A33" s="5"/>
      <c r="B33" s="33"/>
      <c r="C33" s="33"/>
      <c r="D33" s="62" t="s">
        <v>26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3"/>
      <c r="S33" s="64">
        <f>SUM(S28:T32)</f>
        <v>0</v>
      </c>
      <c r="T33" s="65"/>
      <c r="U33" s="6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</row>
    <row r="34" spans="1:145" x14ac:dyDescent="0.2">
      <c r="A34" s="5"/>
      <c r="B34" s="31" t="s">
        <v>20</v>
      </c>
      <c r="C34" s="31" t="s">
        <v>21</v>
      </c>
      <c r="D34" s="78" t="s">
        <v>27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9" t="s">
        <v>44</v>
      </c>
      <c r="P34" s="80"/>
      <c r="Q34" s="81"/>
      <c r="R34" s="81"/>
      <c r="S34" s="91"/>
      <c r="T34" s="92"/>
      <c r="U34" s="6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</row>
    <row r="35" spans="1:145" x14ac:dyDescent="0.2">
      <c r="A35" s="5"/>
      <c r="B35" s="32"/>
      <c r="C35" s="32"/>
      <c r="D35" s="53" t="s">
        <v>43</v>
      </c>
      <c r="E35" s="54"/>
      <c r="F35" s="54"/>
      <c r="G35" s="54"/>
      <c r="H35" s="54"/>
      <c r="I35" s="54"/>
      <c r="J35" s="54"/>
      <c r="K35" s="54"/>
      <c r="L35" s="54"/>
      <c r="M35" s="54"/>
      <c r="N35" s="55"/>
      <c r="O35" s="56">
        <v>346.76</v>
      </c>
      <c r="P35" s="56"/>
      <c r="Q35" s="57"/>
      <c r="R35" s="57"/>
      <c r="S35" s="58" t="str">
        <f>IF(B35=0,"",IF($S$23="yes",B35*C35*O35,B35*C35*Q35))</f>
        <v/>
      </c>
      <c r="T35" s="59"/>
      <c r="U35" s="6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</row>
    <row r="36" spans="1:145" x14ac:dyDescent="0.2">
      <c r="A36" s="5"/>
      <c r="B36" s="32"/>
      <c r="C36" s="32"/>
      <c r="D36" s="53"/>
      <c r="E36" s="54"/>
      <c r="F36" s="54"/>
      <c r="G36" s="54"/>
      <c r="H36" s="54"/>
      <c r="I36" s="54"/>
      <c r="J36" s="54"/>
      <c r="K36" s="54"/>
      <c r="L36" s="54"/>
      <c r="M36" s="54"/>
      <c r="N36" s="55"/>
      <c r="O36" s="56"/>
      <c r="P36" s="56"/>
      <c r="Q36" s="57"/>
      <c r="R36" s="57"/>
      <c r="S36" s="58" t="str">
        <f>IF(B36=0,"",IF($S$23="yes",B36*C36*O36,B36*C36*Q36))</f>
        <v/>
      </c>
      <c r="T36" s="59"/>
      <c r="U36" s="6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</row>
    <row r="37" spans="1:145" x14ac:dyDescent="0.2">
      <c r="A37" s="5"/>
      <c r="B37" s="32"/>
      <c r="C37" s="32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5"/>
      <c r="O37" s="71"/>
      <c r="P37" s="71"/>
      <c r="Q37" s="89"/>
      <c r="R37" s="90"/>
      <c r="S37" s="72" t="str">
        <f>IF(B37=0,"",IF($S$23="yes",B37*C37*O37,B37*C37*Q37))</f>
        <v/>
      </c>
      <c r="T37" s="73"/>
      <c r="U37" s="6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</row>
    <row r="38" spans="1:145" x14ac:dyDescent="0.2">
      <c r="A38" s="5"/>
      <c r="B38" s="32"/>
      <c r="C38" s="32"/>
      <c r="D38" s="84"/>
      <c r="E38" s="85"/>
      <c r="F38" s="85"/>
      <c r="G38" s="85"/>
      <c r="H38" s="85"/>
      <c r="I38" s="85"/>
      <c r="J38" s="85"/>
      <c r="K38" s="85"/>
      <c r="L38" s="85"/>
      <c r="M38" s="85"/>
      <c r="N38" s="86"/>
      <c r="O38" s="71"/>
      <c r="P38" s="71"/>
      <c r="Q38" s="87"/>
      <c r="R38" s="88"/>
      <c r="S38" s="72"/>
      <c r="T38" s="73"/>
      <c r="U38" s="6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</row>
    <row r="39" spans="1:145" x14ac:dyDescent="0.2">
      <c r="A39" s="5"/>
      <c r="B39" s="33"/>
      <c r="C39" s="33"/>
      <c r="D39" s="62" t="s">
        <v>28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58">
        <f>SUM(S35:T38)</f>
        <v>0</v>
      </c>
      <c r="T39" s="59"/>
      <c r="U39" s="6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</row>
    <row r="40" spans="1:145" hidden="1" x14ac:dyDescent="0.2">
      <c r="A40" s="5"/>
      <c r="B40" s="31"/>
      <c r="C40" s="31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9"/>
      <c r="P40" s="80"/>
      <c r="Q40" s="81"/>
      <c r="R40" s="81"/>
      <c r="S40" s="82"/>
      <c r="T40" s="83"/>
      <c r="U40" s="6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</row>
    <row r="41" spans="1:145" hidden="1" x14ac:dyDescent="0.2">
      <c r="A41" s="5"/>
      <c r="B41" s="32"/>
      <c r="C41" s="32"/>
      <c r="D41" s="53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6"/>
      <c r="P41" s="56"/>
      <c r="Q41" s="57"/>
      <c r="R41" s="57"/>
      <c r="S41" s="58" t="str">
        <f>IF(B41=0,"",IF($S$23="yes",B41*C41*O41,B41*C41*Q41))</f>
        <v/>
      </c>
      <c r="T41" s="59"/>
      <c r="U41" s="6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</row>
    <row r="42" spans="1:145" hidden="1" x14ac:dyDescent="0.2">
      <c r="A42" s="5"/>
      <c r="B42" s="32"/>
      <c r="C42" s="32"/>
      <c r="D42" s="53"/>
      <c r="E42" s="54"/>
      <c r="F42" s="54"/>
      <c r="G42" s="54"/>
      <c r="H42" s="54"/>
      <c r="I42" s="54"/>
      <c r="J42" s="54"/>
      <c r="K42" s="54"/>
      <c r="L42" s="54"/>
      <c r="M42" s="54"/>
      <c r="N42" s="55"/>
      <c r="O42" s="56"/>
      <c r="P42" s="56"/>
      <c r="Q42" s="57"/>
      <c r="R42" s="57"/>
      <c r="S42" s="58" t="str">
        <f>IF(B42=0,"",IF($S$23="yes",B42*C42*O42,B42*C42*Q42))</f>
        <v/>
      </c>
      <c r="T42" s="59"/>
      <c r="U42" s="6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</row>
    <row r="43" spans="1:145" hidden="1" x14ac:dyDescent="0.2">
      <c r="A43" s="5"/>
      <c r="B43" s="32"/>
      <c r="C43" s="32"/>
      <c r="D43" s="53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6"/>
      <c r="P43" s="56"/>
      <c r="Q43" s="57"/>
      <c r="R43" s="57"/>
      <c r="S43" s="58" t="str">
        <f>IF(B43=0,"",IF($S$23="yes",B43*C43*O43,B43*C43*Q43))</f>
        <v/>
      </c>
      <c r="T43" s="59"/>
      <c r="U43" s="6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</row>
    <row r="44" spans="1:145" hidden="1" x14ac:dyDescent="0.2">
      <c r="A44" s="5"/>
      <c r="B44" s="32"/>
      <c r="C44" s="32"/>
      <c r="D44" s="53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6"/>
      <c r="P44" s="56"/>
      <c r="Q44" s="57"/>
      <c r="R44" s="57"/>
      <c r="S44" s="58" t="str">
        <f>IF(B44=0,"",IF($S$23="yes",B44*C44*O44,B44*C44*Q44))</f>
        <v/>
      </c>
      <c r="T44" s="59"/>
      <c r="U44" s="6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</row>
    <row r="45" spans="1:145" hidden="1" x14ac:dyDescent="0.2">
      <c r="A45" s="5"/>
      <c r="B45" s="32"/>
      <c r="C45" s="32"/>
      <c r="D45" s="53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6"/>
      <c r="P45" s="56"/>
      <c r="Q45" s="57"/>
      <c r="R45" s="57"/>
      <c r="S45" s="58" t="str">
        <f>IF(B45=0,"",IF($S$23="yes",B45*C45*O45,B45*C45*Q45))</f>
        <v/>
      </c>
      <c r="T45" s="59"/>
      <c r="U45" s="6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</row>
    <row r="46" spans="1:145" hidden="1" x14ac:dyDescent="0.2">
      <c r="A46" s="5"/>
      <c r="B46" s="32"/>
      <c r="C46" s="32"/>
      <c r="D46" s="53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69"/>
      <c r="P46" s="70"/>
      <c r="Q46" s="71"/>
      <c r="R46" s="71"/>
      <c r="S46" s="72"/>
      <c r="T46" s="73"/>
      <c r="U46" s="6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</row>
    <row r="47" spans="1:145" hidden="1" x14ac:dyDescent="0.2">
      <c r="A47" s="5"/>
      <c r="B47" s="32"/>
      <c r="C47" s="32"/>
      <c r="D47" s="53"/>
      <c r="E47" s="54"/>
      <c r="F47" s="54"/>
      <c r="G47" s="54"/>
      <c r="H47" s="54"/>
      <c r="I47" s="54"/>
      <c r="J47" s="54"/>
      <c r="K47" s="54"/>
      <c r="L47" s="54"/>
      <c r="M47" s="54"/>
      <c r="N47" s="55"/>
      <c r="O47" s="71"/>
      <c r="P47" s="71"/>
      <c r="Q47" s="74"/>
      <c r="R47" s="74"/>
      <c r="S47" s="72"/>
      <c r="T47" s="73"/>
      <c r="U47" s="6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</row>
    <row r="48" spans="1:145" hidden="1" x14ac:dyDescent="0.2">
      <c r="A48" s="5"/>
      <c r="B48" s="34"/>
      <c r="C48" s="34"/>
      <c r="D48" s="62" t="s">
        <v>29</v>
      </c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3"/>
      <c r="S48" s="64">
        <f>SUM(S41:T47)</f>
        <v>0</v>
      </c>
      <c r="T48" s="65"/>
      <c r="U48" s="6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</row>
    <row r="49" spans="1:145" ht="10.5" customHeight="1" x14ac:dyDescent="0.2">
      <c r="A49" s="5"/>
      <c r="B49" s="34"/>
      <c r="C49" s="34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6"/>
      <c r="T49" s="13"/>
      <c r="U49" s="6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</row>
    <row r="50" spans="1:145" ht="6" customHeight="1" x14ac:dyDescent="0.2">
      <c r="A50" s="5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21">
        <f>IF(B36=0,0,(B36*C36*Q36))</f>
        <v>0</v>
      </c>
      <c r="N50" s="34"/>
      <c r="O50" s="34"/>
      <c r="P50" s="34"/>
      <c r="Q50" s="34"/>
      <c r="R50" s="34"/>
      <c r="S50" s="34"/>
      <c r="T50" s="12"/>
      <c r="U50" s="6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</row>
    <row r="51" spans="1:145" x14ac:dyDescent="0.2">
      <c r="A51" s="5"/>
      <c r="B51" s="76" t="s">
        <v>30</v>
      </c>
      <c r="C51" s="77"/>
      <c r="D51" s="77"/>
      <c r="E51" s="77"/>
      <c r="F51" s="77"/>
      <c r="G51" s="66" t="s">
        <v>45</v>
      </c>
      <c r="H51" s="66"/>
      <c r="I51" s="66"/>
      <c r="J51" s="66"/>
      <c r="K51" s="66"/>
      <c r="L51" s="66"/>
      <c r="M51" s="66"/>
      <c r="N51" s="17"/>
      <c r="O51" s="17"/>
      <c r="P51" s="17"/>
      <c r="Q51" s="17"/>
      <c r="R51" s="37" t="s">
        <v>31</v>
      </c>
      <c r="S51" s="67">
        <f>S48+S39+S33</f>
        <v>0</v>
      </c>
      <c r="T51" s="68"/>
      <c r="U51" s="6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</row>
    <row r="52" spans="1:145" x14ac:dyDescent="0.2">
      <c r="A52" s="5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38">
        <f>IF(B35=0,0,IF(S23="Yes",(B35*O35*C35),(B35*Q35*C35)))</f>
        <v>0</v>
      </c>
      <c r="N52" s="21"/>
      <c r="O52" s="21"/>
      <c r="P52" s="21"/>
      <c r="Q52" s="21"/>
      <c r="R52" s="45" t="s">
        <v>32</v>
      </c>
      <c r="S52" s="67"/>
      <c r="T52" s="68"/>
      <c r="U52" s="6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</row>
    <row r="53" spans="1:145" x14ac:dyDescent="0.2">
      <c r="A53" s="5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37" t="s">
        <v>33</v>
      </c>
      <c r="S53" s="67">
        <f>IF(S51=0,0,(S51*0.25))</f>
        <v>0</v>
      </c>
      <c r="T53" s="68"/>
      <c r="U53" s="6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</row>
    <row r="54" spans="1:145" ht="16" thickBot="1" x14ac:dyDescent="0.25">
      <c r="A54" s="5"/>
      <c r="B54" s="75"/>
      <c r="C54" s="75"/>
      <c r="D54" s="75"/>
      <c r="E54" s="75"/>
      <c r="F54" s="75"/>
      <c r="G54" s="75"/>
      <c r="H54" s="75"/>
      <c r="I54" s="17"/>
      <c r="J54" s="75"/>
      <c r="K54" s="75"/>
      <c r="L54" s="75"/>
      <c r="M54" s="75"/>
      <c r="N54" s="17"/>
      <c r="O54" s="39"/>
      <c r="P54" s="39"/>
      <c r="Q54" s="39"/>
      <c r="R54" s="40" t="s">
        <v>34</v>
      </c>
      <c r="S54" s="60">
        <f>(S33+S48+S52+S53)*0.086</f>
        <v>0</v>
      </c>
      <c r="T54" s="61"/>
      <c r="U54" s="6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</row>
    <row r="55" spans="1:145" x14ac:dyDescent="0.2">
      <c r="A55" s="5"/>
      <c r="B55" s="17" t="s">
        <v>35</v>
      </c>
      <c r="C55" s="17"/>
      <c r="D55" s="17"/>
      <c r="E55" s="17"/>
      <c r="F55" s="17"/>
      <c r="G55" s="17"/>
      <c r="H55" s="17"/>
      <c r="I55" s="17"/>
      <c r="J55" s="17" t="s">
        <v>36</v>
      </c>
      <c r="K55" s="17"/>
      <c r="L55" s="17"/>
      <c r="M55" s="17"/>
      <c r="N55" s="17"/>
      <c r="O55" s="39"/>
      <c r="P55" s="39"/>
      <c r="Q55" s="39"/>
      <c r="R55" s="41" t="s">
        <v>37</v>
      </c>
      <c r="S55" s="60">
        <f>SUM(S51:S54)</f>
        <v>0</v>
      </c>
      <c r="T55" s="61"/>
      <c r="U55" s="6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</row>
    <row r="56" spans="1:145" ht="3.75" customHeight="1" x14ac:dyDescent="0.2">
      <c r="A56" s="5"/>
      <c r="B56" s="27"/>
      <c r="C56" s="27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17"/>
      <c r="P56" s="29"/>
      <c r="Q56" s="29"/>
      <c r="R56" s="30"/>
      <c r="S56" s="30"/>
      <c r="U56" s="6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</row>
    <row r="57" spans="1:145" ht="9" customHeight="1" thickBot="1" x14ac:dyDescent="0.25">
      <c r="A57" s="9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42"/>
      <c r="P57" s="42"/>
      <c r="Q57" s="42"/>
      <c r="R57" s="42"/>
      <c r="S57" s="42"/>
      <c r="T57" s="14"/>
      <c r="U57" s="15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</row>
    <row r="58" spans="1:145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</row>
    <row r="59" spans="1:145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</row>
    <row r="60" spans="1:145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</row>
    <row r="61" spans="1:145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</row>
    <row r="62" spans="1:145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</row>
    <row r="63" spans="1:145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</row>
    <row r="64" spans="1:145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</row>
    <row r="65" spans="1:145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</row>
    <row r="66" spans="1:145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</row>
    <row r="67" spans="1:145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</row>
    <row r="68" spans="1:145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</row>
    <row r="69" spans="1:145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</row>
    <row r="70" spans="1:145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</row>
    <row r="71" spans="1:145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</row>
    <row r="72" spans="1:145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</row>
    <row r="73" spans="1:14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</row>
    <row r="74" spans="1:14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</row>
    <row r="75" spans="1:14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</row>
    <row r="76" spans="1:14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</row>
    <row r="77" spans="1:14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</row>
    <row r="78" spans="1:14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</row>
    <row r="79" spans="1:14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</row>
    <row r="80" spans="1:14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</row>
    <row r="81" spans="1:14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</row>
    <row r="82" spans="1:14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</row>
    <row r="83" spans="1:14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</row>
    <row r="84" spans="1:14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</row>
    <row r="85" spans="1:14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</row>
    <row r="86" spans="1:14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</row>
    <row r="87" spans="1:14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</row>
    <row r="88" spans="1:14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</row>
    <row r="89" spans="1:14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</row>
    <row r="90" spans="1:14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</row>
    <row r="91" spans="1:14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</row>
    <row r="92" spans="1:14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</row>
    <row r="93" spans="1:14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</row>
    <row r="94" spans="1:14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</row>
    <row r="95" spans="1:14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</row>
    <row r="96" spans="1:14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</row>
    <row r="97" spans="1:14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</row>
    <row r="98" spans="1:14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</row>
    <row r="99" spans="1:14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</row>
    <row r="100" spans="1:14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</row>
    <row r="101" spans="1:14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</row>
    <row r="102" spans="1:14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</row>
    <row r="103" spans="1:14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</row>
    <row r="104" spans="1:14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</row>
    <row r="105" spans="1:14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</row>
    <row r="106" spans="1:14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</row>
    <row r="107" spans="1:14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</row>
    <row r="108" spans="1:14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</row>
    <row r="109" spans="1:14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</row>
    <row r="110" spans="1:14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</row>
    <row r="111" spans="1:14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</row>
    <row r="112" spans="1:14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</row>
    <row r="113" spans="1:14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</row>
    <row r="114" spans="1:14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</row>
    <row r="115" spans="1:14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</row>
    <row r="116" spans="1:14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</row>
    <row r="117" spans="1:14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</row>
    <row r="118" spans="1:14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</row>
    <row r="119" spans="1:14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</row>
    <row r="120" spans="1:14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</row>
    <row r="121" spans="1:14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</row>
    <row r="122" spans="1:14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</row>
    <row r="123" spans="1:14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</row>
    <row r="124" spans="1:14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</row>
    <row r="125" spans="1:14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</row>
    <row r="126" spans="1:14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</row>
    <row r="127" spans="1:14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</row>
    <row r="128" spans="1:14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</row>
    <row r="129" spans="1:14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</row>
    <row r="130" spans="1:14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</row>
    <row r="131" spans="1:14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</row>
    <row r="132" spans="1:14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</row>
    <row r="133" spans="1:14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</row>
    <row r="134" spans="1:14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</row>
    <row r="135" spans="1:14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</row>
    <row r="136" spans="1:14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</row>
    <row r="137" spans="1:14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</row>
    <row r="138" spans="1:14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</row>
    <row r="139" spans="1:14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</row>
    <row r="140" spans="1:14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</row>
    <row r="141" spans="1:14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</row>
    <row r="142" spans="1:14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</row>
    <row r="143" spans="1:14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</row>
    <row r="144" spans="1:14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</row>
    <row r="145" spans="1:14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</row>
    <row r="146" spans="1:14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</row>
    <row r="147" spans="1:14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</row>
    <row r="148" spans="1:14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</row>
    <row r="149" spans="1:14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</row>
    <row r="150" spans="1:14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</row>
    <row r="151" spans="1:14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</row>
    <row r="152" spans="1:14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</row>
    <row r="153" spans="1:14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</row>
    <row r="154" spans="1:14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</row>
    <row r="155" spans="1:14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</row>
    <row r="156" spans="1:14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</row>
    <row r="157" spans="1:14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</row>
    <row r="158" spans="1:14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</row>
    <row r="159" spans="1:14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</row>
    <row r="160" spans="1:14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</row>
    <row r="161" spans="1:14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</row>
    <row r="162" spans="1:14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</row>
    <row r="163" spans="1:14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</row>
    <row r="164" spans="1:14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</row>
    <row r="165" spans="1:14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</row>
    <row r="166" spans="1:14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</row>
    <row r="167" spans="1:14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</row>
    <row r="168" spans="1:14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</row>
    <row r="169" spans="1:14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</row>
    <row r="170" spans="1:14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</row>
    <row r="171" spans="1:14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</row>
    <row r="172" spans="1:14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</row>
    <row r="173" spans="1:14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</row>
    <row r="174" spans="1:14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</row>
    <row r="175" spans="1:14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</row>
    <row r="176" spans="1:14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</row>
    <row r="177" spans="1:14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</row>
    <row r="178" spans="1:14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</row>
    <row r="179" spans="1:14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</row>
    <row r="180" spans="1:14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</row>
    <row r="181" spans="1:14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</row>
    <row r="182" spans="1:14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</row>
    <row r="183" spans="1:14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</row>
    <row r="184" spans="1:14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</row>
    <row r="185" spans="1:14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</row>
    <row r="186" spans="1:14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</row>
    <row r="187" spans="1:14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</row>
    <row r="188" spans="1:14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</row>
    <row r="189" spans="1:14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</row>
    <row r="190" spans="1:14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</row>
    <row r="191" spans="1:14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</row>
    <row r="192" spans="1:14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</row>
    <row r="193" spans="1:14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</row>
    <row r="194" spans="1:14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</row>
    <row r="195" spans="1:14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</row>
    <row r="196" spans="1:14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</row>
    <row r="197" spans="1:14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</row>
    <row r="198" spans="1:14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</row>
    <row r="199" spans="1:14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</row>
    <row r="200" spans="1:14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</row>
    <row r="201" spans="1:14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</row>
    <row r="202" spans="1:14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</row>
    <row r="203" spans="1:14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</row>
    <row r="204" spans="1:14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</row>
    <row r="205" spans="1:14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</row>
    <row r="206" spans="1:14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</row>
    <row r="207" spans="1:14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</row>
    <row r="208" spans="1:14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</row>
    <row r="209" spans="1:14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</row>
    <row r="210" spans="1:14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</row>
    <row r="211" spans="1:14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</row>
    <row r="212" spans="1:14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</row>
    <row r="213" spans="1:14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</row>
    <row r="214" spans="1:14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</row>
    <row r="215" spans="1:14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</row>
    <row r="216" spans="1:14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</row>
    <row r="217" spans="1:14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</row>
    <row r="218" spans="1:14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</row>
    <row r="219" spans="1:14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</row>
    <row r="220" spans="1:14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</row>
    <row r="221" spans="1:14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</row>
  </sheetData>
  <sheetProtection algorithmName="SHA-512" hashValue="yrNVqDJ0kEtp91c4bXNopTnrRD52xlP/nKJfmoNzk0GAG1R7J1aNGb5bUC/GSVm3hvU00dNH8YiF0kwbCdn3SQ==" saltValue="IL0pJGecv5SGudXp2TOcrA==" spinCount="100000" sheet="1" selectLockedCells="1"/>
  <mergeCells count="126">
    <mergeCell ref="D8:I8"/>
    <mergeCell ref="C9:I9"/>
    <mergeCell ref="H10:I10"/>
    <mergeCell ref="D4:J4"/>
    <mergeCell ref="L4:S4"/>
    <mergeCell ref="L5:S5"/>
    <mergeCell ref="B6:I6"/>
    <mergeCell ref="D7:I7"/>
    <mergeCell ref="F23:R23"/>
    <mergeCell ref="L6:T6"/>
    <mergeCell ref="N8:T8"/>
    <mergeCell ref="N9:T9"/>
    <mergeCell ref="C10:E10"/>
    <mergeCell ref="M13:O13"/>
    <mergeCell ref="B15:T15"/>
    <mergeCell ref="L11:O11"/>
    <mergeCell ref="M12:O12"/>
    <mergeCell ref="Q12:T12"/>
    <mergeCell ref="P11:T11"/>
    <mergeCell ref="Q13:T13"/>
    <mergeCell ref="S23:T23"/>
    <mergeCell ref="B22:Q22"/>
    <mergeCell ref="B17:T17"/>
    <mergeCell ref="B19:T19"/>
    <mergeCell ref="B20:T20"/>
    <mergeCell ref="B21:T21"/>
    <mergeCell ref="B16:T16"/>
    <mergeCell ref="C12:I12"/>
    <mergeCell ref="C13:I13"/>
    <mergeCell ref="C11:I11"/>
    <mergeCell ref="D28:N28"/>
    <mergeCell ref="O28:P28"/>
    <mergeCell ref="Q28:R28"/>
    <mergeCell ref="S28:T28"/>
    <mergeCell ref="D29:N29"/>
    <mergeCell ref="O29:P29"/>
    <mergeCell ref="Q29:R29"/>
    <mergeCell ref="S29:T29"/>
    <mergeCell ref="D27:N27"/>
    <mergeCell ref="O27:P27"/>
    <mergeCell ref="Q27:R27"/>
    <mergeCell ref="S27:T27"/>
    <mergeCell ref="D30:N30"/>
    <mergeCell ref="O30:P30"/>
    <mergeCell ref="Q30:R30"/>
    <mergeCell ref="S30:T30"/>
    <mergeCell ref="D33:R33"/>
    <mergeCell ref="S33:T33"/>
    <mergeCell ref="D31:N31"/>
    <mergeCell ref="O31:P31"/>
    <mergeCell ref="Q31:R31"/>
    <mergeCell ref="S31:T31"/>
    <mergeCell ref="D32:N32"/>
    <mergeCell ref="O32:P32"/>
    <mergeCell ref="Q32:R32"/>
    <mergeCell ref="S32:T32"/>
    <mergeCell ref="O36:P36"/>
    <mergeCell ref="Q36:R36"/>
    <mergeCell ref="S36:T36"/>
    <mergeCell ref="D37:N37"/>
    <mergeCell ref="O37:P37"/>
    <mergeCell ref="Q37:R37"/>
    <mergeCell ref="S37:T37"/>
    <mergeCell ref="D34:N34"/>
    <mergeCell ref="O34:P34"/>
    <mergeCell ref="Q34:R34"/>
    <mergeCell ref="S34:T34"/>
    <mergeCell ref="D35:N35"/>
    <mergeCell ref="O35:P35"/>
    <mergeCell ref="Q35:R35"/>
    <mergeCell ref="S35:T35"/>
    <mergeCell ref="S55:T55"/>
    <mergeCell ref="D48:R48"/>
    <mergeCell ref="S48:T48"/>
    <mergeCell ref="G51:M51"/>
    <mergeCell ref="S51:T51"/>
    <mergeCell ref="S52:T52"/>
    <mergeCell ref="S53:T53"/>
    <mergeCell ref="D46:N46"/>
    <mergeCell ref="O46:P46"/>
    <mergeCell ref="Q46:R46"/>
    <mergeCell ref="S46:T46"/>
    <mergeCell ref="D47:N47"/>
    <mergeCell ref="O47:P47"/>
    <mergeCell ref="Q47:R47"/>
    <mergeCell ref="S47:T47"/>
    <mergeCell ref="B54:H54"/>
    <mergeCell ref="J54:M54"/>
    <mergeCell ref="S54:T54"/>
    <mergeCell ref="B51:F51"/>
    <mergeCell ref="D45:N45"/>
    <mergeCell ref="O45:P45"/>
    <mergeCell ref="Q45:R45"/>
    <mergeCell ref="S45:T45"/>
    <mergeCell ref="D42:N42"/>
    <mergeCell ref="O42:P42"/>
    <mergeCell ref="Q42:R42"/>
    <mergeCell ref="S42:T42"/>
    <mergeCell ref="D43:N43"/>
    <mergeCell ref="O43:P43"/>
    <mergeCell ref="Q43:R43"/>
    <mergeCell ref="S43:T43"/>
    <mergeCell ref="L7:M7"/>
    <mergeCell ref="L8:M8"/>
    <mergeCell ref="L9:M9"/>
    <mergeCell ref="N7:T7"/>
    <mergeCell ref="L10:T10"/>
    <mergeCell ref="D44:N44"/>
    <mergeCell ref="O44:P44"/>
    <mergeCell ref="Q44:R44"/>
    <mergeCell ref="S44:T44"/>
    <mergeCell ref="D40:N40"/>
    <mergeCell ref="O40:P40"/>
    <mergeCell ref="Q40:R40"/>
    <mergeCell ref="S40:T40"/>
    <mergeCell ref="D41:N41"/>
    <mergeCell ref="O41:P41"/>
    <mergeCell ref="Q41:R41"/>
    <mergeCell ref="S41:T41"/>
    <mergeCell ref="D38:N38"/>
    <mergeCell ref="O38:P38"/>
    <mergeCell ref="Q38:R38"/>
    <mergeCell ref="S38:T38"/>
    <mergeCell ref="D39:R39"/>
    <mergeCell ref="S39:T39"/>
    <mergeCell ref="D36:N36"/>
  </mergeCells>
  <conditionalFormatting sqref="O28:P29 O31:P32 O41:P43">
    <cfRule type="expression" dxfId="6" priority="9">
      <formula>#REF!&lt;14</formula>
    </cfRule>
  </conditionalFormatting>
  <conditionalFormatting sqref="O35:P36">
    <cfRule type="expression" dxfId="5" priority="8">
      <formula>#REF!&lt;14</formula>
    </cfRule>
  </conditionalFormatting>
  <conditionalFormatting sqref="O44:P45">
    <cfRule type="expression" dxfId="4" priority="2">
      <formula>#REF!&lt;14</formula>
    </cfRule>
  </conditionalFormatting>
  <conditionalFormatting sqref="O47:P47">
    <cfRule type="expression" dxfId="3" priority="6">
      <formula>#REF!&lt;14</formula>
    </cfRule>
  </conditionalFormatting>
  <conditionalFormatting sqref="Q28:R32 Q35:R38">
    <cfRule type="expression" dxfId="2" priority="7">
      <formula>#REF!&gt;13&lt;0</formula>
    </cfRule>
  </conditionalFormatting>
  <conditionalFormatting sqref="Q41:R47">
    <cfRule type="expression" dxfId="1" priority="1">
      <formula>#REF!&gt;13&lt;0</formula>
    </cfRule>
  </conditionalFormatting>
  <conditionalFormatting sqref="R26:S26 R56:S56">
    <cfRule type="expression" dxfId="0" priority="10">
      <formula>#REF!&gt;13&lt;0</formula>
    </cfRule>
  </conditionalFormatting>
  <dataValidations count="1">
    <dataValidation type="list" allowBlank="1" showInputMessage="1" showErrorMessage="1" sqref="S23:T23" xr:uid="{00000000-0002-0000-0000-000000000000}">
      <formula1>$J$9:$J$10</formula1>
    </dataValidation>
  </dataValidations>
  <hyperlinks>
    <hyperlink ref="G51" r:id="rId1" xr:uid="{00000000-0004-0000-0000-000001000000}"/>
    <hyperlink ref="D4" r:id="rId2" xr:uid="{B8FD11A4-A91C-924B-B8A2-D0C01D146C75}"/>
  </hyperlinks>
  <pageMargins left="0.2" right="0.2" top="0.25" bottom="0.25" header="0.3" footer="0.3"/>
  <pageSetup scale="99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Form</vt:lpstr>
      <vt:lpstr>'Order Form'!Print_Area</vt:lpstr>
    </vt:vector>
  </TitlesOfParts>
  <Manager/>
  <Company>PSAV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PSAV</dc:creator>
  <cp:keywords/>
  <dc:description/>
  <cp:lastModifiedBy>Microsoft Office User</cp:lastModifiedBy>
  <cp:revision/>
  <cp:lastPrinted>2022-01-06T15:15:38Z</cp:lastPrinted>
  <dcterms:created xsi:type="dcterms:W3CDTF">2018-12-13T16:46:52Z</dcterms:created>
  <dcterms:modified xsi:type="dcterms:W3CDTF">2023-05-03T22:23:42Z</dcterms:modified>
  <cp:category/>
  <cp:contentStatus/>
</cp:coreProperties>
</file>